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1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<sst xmlns="http://schemas.openxmlformats.org/spreadsheetml/2006/main" count="518" uniqueCount="499">
  <si>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</si>
  <si>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</si>
  <si>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</si>
  <si>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</si>
  <si>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</si>
  <si>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</si>
  <si>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</si>
  <si>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</si>
  <si>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</si>
  <si>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</si>
  <si>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</si>
  <si>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</si>
  <si>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</si>
  <si>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</si>
  <si>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</si>
  <si>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</si>
  <si>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</si>
  <si>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</si>
  <si>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</si>
  <si>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</si>
  <si>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</si>
  <si>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</si>
  <si>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</si>
  <si>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</si>
  <si>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</si>
  <si>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</si>
  <si>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</si>
  <si>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</si>
  <si>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</si>
  <si>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</si>
  <si>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</si>
  <si>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</si>
  <si>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</si>
  <si>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</si>
  <si>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</si>
  <si>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</si>
  <si>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</si>
  <si>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</si>
  <si>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</si>
  <si>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</si>
  <si>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</si>
  <si>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</si>
  <si>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</si>
  <si>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</si>
  <si>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</si>
  <si>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</si>
  <si>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</si>
  <si>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</si>
  <si>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</si>
  <si>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</si>
  <si>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</si>
  <si>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</si>
  <si>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</si>
  <si>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</si>
  <si>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</si>
  <si>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</si>
  <si>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</si>
  <si>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</si>
  <si>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</si>
  <si>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</si>
  <si>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</si>
  <si>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</si>
  <si>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</si>
  <si>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</si>
  <si>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</si>
  <si>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</si>
  <si>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</si>
  <si>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</si>
  <si>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</si>
  <si>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</si>
  <si>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</si>
  <si>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</si>
  <si>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</si>
  <si>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</si>
  <si>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</si>
  <si>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</si>
  <si>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</si>
  <si>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</si>
  <si>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</si>
  <si>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</si>
  <si>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</si>
  <si>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</si>
  <si>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</si>
  <si>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</si>
  <si>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</si>
  <si>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</si>
  <si>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</si>
  <si>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</si>
  <si>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</si>
  <si>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</si>
  <si>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</si>
  <si>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</si>
  <si>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</si>
  <si>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</si>
  <si>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</si>
  <si>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</si>
  <si>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</si>
  <si>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</si>
  <si>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</si>
  <si>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</si>
  <si>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</si>
  <si>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</si>
  <si>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</si>
  <si>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</si>
  <si>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</si>
  <si>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</si>
  <si>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</si>
  <si>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</si>
  <si>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</si>
  <si>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</si>
  <si>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</si>
  <si>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</si>
  <si>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</si>
  <si>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</si>
  <si>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</si>
  <si>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</si>
  <si>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</si>
  <si>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</si>
  <si>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</si>
  <si>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</si>
  <si>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</si>
  <si>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</si>
  <si>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</si>
  <si>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</si>
  <si>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</si>
  <si>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</si>
  <si>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</si>
  <si>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</si>
  <si>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</si>
  <si>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</si>
  <si>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</si>
  <si>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</si>
  <si>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</si>
  <si>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</si>
  <si>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</si>
  <si>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</si>
  <si>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</si>
  <si>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</si>
  <si>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</si>
  <si>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</si>
  <si>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</si>
  <si>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</si>
  <si>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</si>
  <si>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</si>
  <si>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</si>
  <si>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</si>
  <si>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</si>
  <si>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</si>
  <si>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</si>
  <si>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</si>
  <si>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</si>
  <si>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</si>
  <si>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</si>
  <si>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</si>
  <si>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</si>
  <si>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</si>
  <si>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</si>
  <si>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</si>
  <si>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</si>
  <si>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</si>
  <si>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</si>
  <si>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</si>
  <si>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</si>
  <si>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</si>
  <si>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</si>
  <si>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</si>
  <si>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</si>
  <si>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</si>
  <si>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</si>
  <si>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</si>
  <si>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</si>
  <si>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</si>
  <si>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</si>
  <si>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</si>
  <si>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</si>
  <si>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</si>
  <si>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</si>
  <si>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</si>
  <si>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</si>
  <si>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</si>
  <si>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</si>
  <si>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</si>
  <si>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</si>
  <si>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</si>
  <si>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</si>
  <si>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</si>
  <si>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</si>
  <si>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</si>
  <si>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</si>
  <si>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</si>
  <si>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</si>
  <si>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</si>
  <si>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</si>
  <si>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</si>
  <si>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</si>
  <si>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</si>
  <si>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</si>
  <si>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</si>
  <si>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</si>
  <si>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</si>
  <si>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</si>
  <si>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</si>
  <si>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</si>
  <si>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</si>
  <si>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</si>
  <si>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</si>
  <si>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</si>
  <si>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</si>
  <si>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</si>
  <si>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</si>
  <si>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</si>
  <si>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</si>
  <si>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</si>
  <si>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</si>
  <si>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</si>
  <si>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</si>
  <si>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</si>
  <si>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</si>
  <si>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</si>
  <si>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</si>
  <si>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</si>
  <si>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</si>
  <si>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</si>
  <si>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</si>
  <si>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</si>
  <si>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</si>
  <si>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</si>
  <si>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</si>
  <si>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</si>
  <si>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</si>
  <si>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</si>
  <si>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</si>
  <si>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</si>
  <si>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</si>
  <si>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</si>
  <si>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</si>
  <si>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</si>
  <si>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</si>
  <si>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</si>
  <si>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</si>
  <si>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</si>
  <si>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</si>
  <si>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</si>
  <si>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</si>
  <si>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</si>
  <si>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</si>
  <si>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</si>
  <si>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</si>
  <si>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</si>
  <si>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</si>
  <si>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</si>
  <si>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</si>
  <si>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</si>
  <si>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</si>
  <si>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</si>
  <si>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</si>
  <si>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</si>
  <si>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</si>
  <si>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</si>
  <si>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</si>
  <si>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</si>
  <si>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</si>
  <si>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</si>
  <si>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</si>
  <si>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</si>
  <si>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</si>
  <si>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</si>
  <si>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</si>
  <si>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</si>
  <si>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</si>
  <si>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</si>
  <si>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</si>
  <si>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</si>
  <si>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</si>
  <si>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</si>
  <si>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</si>
  <si>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</si>
  <si>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</si>
  <si>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</si>
  <si>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</si>
  <si>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</si>
  <si>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</si>
  <si>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</si>
  <si>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</si>
  <si>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</si>
  <si>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</si>
  <si>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</si>
  <si>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</si>
  <si>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</si>
  <si>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</si>
  <si>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</si>
  <si>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</si>
  <si>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</si>
  <si>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</si>
  <si>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</si>
  <si>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</si>
  <si>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</si>
  <si>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</si>
  <si>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</si>
  <si>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</si>
  <si>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</si>
  <si>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</si>
  <si>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</si>
  <si>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</si>
  <si>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</si>
  <si>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</si>
  <si>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</si>
  <si>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</si>
  <si>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</si>
  <si>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</si>
  <si>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</si>
  <si>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</si>
  <si>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</si>
  <si>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</si>
  <si>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</si>
  <si>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</si>
  <si>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</si>
  <si>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</si>
  <si>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</si>
  <si>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</si>
  <si>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</si>
  <si>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</si>
  <si>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</si>
  <si>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</si>
  <si>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</si>
  <si>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</si>
  <si>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</si>
  <si>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</si>
  <si>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</si>
  <si>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</si>
  <si>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</si>
  <si>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</si>
  <si>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</si>
  <si>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</si>
  <si>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</si>
  <si>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</si>
  <si>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</si>
  <si>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</si>
  <si>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</si>
  <si>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</si>
  <si>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</si>
  <si>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</si>
  <si>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</si>
  <si>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</si>
  <si>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</si>
  <si>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</si>
  <si>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</si>
  <si>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</si>
  <si>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</si>
  <si>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</si>
  <si>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</si>
  <si>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</si>
  <si>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</si>
  <si>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</si>
  <si>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</si>
  <si>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</si>
  <si>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</si>
  <si>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</si>
  <si>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</si>
  <si>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</si>
  <si>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</si>
  <si>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</si>
  <si>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</si>
  <si>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</si>
  <si>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</si>
  <si>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</si>
  <si>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</si>
  <si>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</si>
  <si>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</si>
  <si>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</si>
  <si>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</si>
  <si>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</si>
  <si>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</si>
  <si>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</si>
  <si>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</si>
  <si>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</si>
  <si>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</si>
  <si>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</si>
  <si>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</si>
  <si>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</si>
  <si>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</si>
  <si>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</si>
  <si>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</si>
  <si>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</si>
  <si>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</si>
  <si>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</si>
  <si>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</si>
  <si>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</si>
  <si>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</si>
  <si>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</si>
  <si>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</si>
  <si>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</si>
  <si>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</si>
  <si>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</si>
  <si>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</si>
  <si>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</si>
  <si>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</si>
  <si>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</si>
  <si>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</si>
  <si>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</si>
  <si>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</si>
  <si>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</si>
  <si>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</si>
  <si>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</si>
  <si>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</si>
  <si>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</si>
  <si>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</si>
  <si>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</si>
  <si>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</si>
  <si>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</si>
  <si>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</si>
  <si>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</si>
  <si>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</si>
  <si>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</si>
  <si>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</si>
  <si>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</si>
  <si>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</si>
  <si>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</si>
  <si>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</si>
  <si>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</si>
  <si>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</si>
  <si>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</si>
  <si>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</si>
  <si>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</si>
  <si>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</si>
  <si>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</si>
  <si>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</si>
  <si>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</si>
  <si>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</si>
  <si>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</si>
  <si>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</si>
  <si>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</si>
  <si>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</si>
  <si>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</si>
  <si>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</si>
  <si>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</si>
  <si>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</si>
  <si>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</si>
  <si>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</si>
  <si>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</si>
  <si>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</si>
  <si>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</si>
  <si>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</si>
  <si>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</si>
  <si>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</si>
  <si>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</si>
  <si>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</si>
  <si>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</si>
  <si>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</si>
  <si>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</si>
  <si>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</si>
  <si>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</si>
  <si>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</si>
  <si>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</si>
  <si>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</si>
  <si>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</si>
  <si>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</si>
  <si>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</si>
  <si>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</si>
  <si>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</si>
  <si>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</si>
  <si>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</si>
  <si>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</si>
  <si>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</si>
  <si>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</si>
  <si>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</si>
  <si>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</si>
  <si>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</si>
  <si>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</si>
  <si>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</si>
  <si>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</si>
  <si>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</si>
  <si>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</si>
  <si>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</si>
  <si>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</si>
  <si>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</si>
  <si>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</si>
  <si>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</si>
  <si>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</si>
  <si>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</si>
  <si>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</si>
  <si>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</si>
  <si>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</si>
  <si>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</si>
  <si>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</si>
  <si>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</si>
  <si>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</si>
  <si>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</si>
  <si>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</si>
  <si>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</si>
  <si>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</si>
  <si>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</si>
  <si>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</si>
  <si>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</si>
  <si>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</si>
  <si>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</si>
  <si>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Vietnam National Shipping Lines (MVN)</t>
  </si>
  <si>
    <t xml:space="preserve">FINANCIAL STATEMENT - QUARTER IV.2018
</t>
  </si>
  <si>
    <t>INCOME STATEMENT (as of 31/12/2018)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</si>
</sst>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zoomScale="120" zoomScaleNormal="120" zoomScalePageLayoutView="0" workbookViewId="0" topLeftCell="B146">
      <selection activeCell="B8" sqref="B8"/>
    </sheetView>
  </sheetViews>
  <sheetFormatPr defaultColWidth="9.140625" defaultRowHeight="12"/>
  <cols>
    <col min="1" max="1" width="43.140625" style="0" hidden="1" customWidth="1"/>
    <col min="2" max="2" width="51.00390625" style="0" customWidth="1"/>
    <col min="3" max="3" width="8.421875" style="0" hidden="1" customWidth="1"/>
    <col min="4" max="4" width="8.71093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496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497</v>
      </c>
      <c r="B3" s="35"/>
      <c r="C3" s="35"/>
      <c r="D3" s="35"/>
      <c r="E3" s="35"/>
    </row>
    <row r="4" spans="1:5" ht="15.75">
      <c r="A4" s="36" t="s">
        <v>498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8495626677542</v>
      </c>
      <c r="F10" s="24">
        <v>8099185283680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2135040116460</v>
      </c>
      <c r="F11" s="20">
        <f>F12+F13</f>
        <v>2366222713467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826454884907</v>
      </c>
      <c r="F12" s="21">
        <v>1050345481951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1308585231553</v>
      </c>
      <c r="F13" s="21">
        <v>1315877231516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2956393220567</v>
      </c>
      <c r="F14" s="20">
        <f>F15+F16+F17</f>
        <v>2447555493400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2956393220567</v>
      </c>
      <c r="F17" s="21">
        <v>2447555493400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2363614382975</v>
      </c>
      <c r="F18" s="20">
        <f>F19+F22+F23+F24+F25+F26+F27+F28</f>
        <v>2235827026800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1341185709069</v>
      </c>
      <c r="F19" s="21">
        <v>1134028026742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506370931457</v>
      </c>
      <c r="F22" s="21">
        <v>655264578971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>
        <v>1441349000</v>
      </c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>
        <v>5604191840</v>
      </c>
      <c r="F25" s="21">
        <v>8044191840</v>
      </c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581552447850</v>
      </c>
      <c r="F26" s="21">
        <v>504238620368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-73968813190</v>
      </c>
      <c r="F27" s="21">
        <v>-67176958070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>
        <v>1428566949</v>
      </c>
      <c r="F28" s="21">
        <v>1428566949</v>
      </c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693754878381</v>
      </c>
      <c r="F29" s="20">
        <f>F30+F31</f>
        <v>655252827939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693754878381</v>
      </c>
      <c r="F30" s="21">
        <v>655252827939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346824079159</v>
      </c>
      <c r="F32" s="20">
        <f>F33+F36+F37+F38+F39</f>
        <v>394367222074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43930659297</v>
      </c>
      <c r="F33" s="21">
        <v>60328666711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283617665503</v>
      </c>
      <c r="F36" s="21">
        <v>310148534575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19275754359</v>
      </c>
      <c r="F37" s="21">
        <v>23890020788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17899887005522</v>
      </c>
      <c r="F43" s="20">
        <f>F44+F54+F64+F67+F70+F76</f>
        <v>20038543859533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413585278819</v>
      </c>
      <c r="F44" s="20">
        <f>F45+F46+F47+F48+F49+F50+F53</f>
        <v>434831254717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>
        <v>24553304639</v>
      </c>
      <c r="F46" s="21">
        <v>31036813597</v>
      </c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>
        <v>114617250000</v>
      </c>
      <c r="F49" s="21">
        <v>362272680000</v>
      </c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274414724180</v>
      </c>
      <c r="F50" s="21">
        <v>41521761120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12410876785364</v>
      </c>
      <c r="F54" s="20">
        <f>F55+F58+F61</f>
        <v>13810924448962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11694579865305</v>
      </c>
      <c r="F55" s="20">
        <f>F56+F57</f>
        <v>13463113193598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31351546000006</v>
      </c>
      <c r="F56" s="21">
        <v>33816490985029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-19656966134701</v>
      </c>
      <c r="F57" s="21">
        <v>-20353377791431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716296920059</v>
      </c>
      <c r="F61" s="20">
        <f>F62+F63</f>
        <v>347811255364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879143293872</v>
      </c>
      <c r="F62" s="21">
        <v>468265107152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-162846373813</v>
      </c>
      <c r="F63" s="21">
        <v>-120453851788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610634562342</v>
      </c>
      <c r="F64" s="20">
        <f>F65+F66</f>
        <v>627603684522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>
        <v>777751468155</v>
      </c>
      <c r="F65" s="21">
        <v>777751468155</v>
      </c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>
        <v>-167116905813</v>
      </c>
      <c r="F66" s="21">
        <v>-150147783633</v>
      </c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2175152973881</v>
      </c>
      <c r="F67" s="20">
        <f>F68+F69</f>
        <v>2523477287720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>
        <v>1663374915</v>
      </c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2173489598966</v>
      </c>
      <c r="F69" s="21">
        <v>2523477287720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1340794336067</v>
      </c>
      <c r="F70" s="20">
        <f>F71+F72+F73+F74+F75</f>
        <v>1340617601559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>
        <v>861776714641</v>
      </c>
      <c r="F72" s="21">
        <v>851593023646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486253539864</v>
      </c>
      <c r="F73" s="21">
        <v>487119279913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-24642918438</v>
      </c>
      <c r="F74" s="21">
        <v>-2001702000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>
        <v>17407000000</v>
      </c>
      <c r="F75" s="21">
        <v>3907000000</v>
      </c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</f>
        <v>948843069049</v>
      </c>
      <c r="F76" s="20">
        <f>F77+F78+F79</f>
        <v>1301089582053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895557180368</v>
      </c>
      <c r="F77" s="21">
        <v>1012964478624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53175080681</v>
      </c>
      <c r="F78" s="21">
        <v>288014295429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>
        <v>110808000</v>
      </c>
      <c r="F79" s="21">
        <v>110808000</v>
      </c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26395513683064</v>
      </c>
      <c r="F81" s="20">
        <f>F10+F43</f>
        <v>28137729143213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17299074711573</v>
      </c>
      <c r="F83" s="20">
        <f>F84+F106</f>
        <v>20169043881260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9474608936628</v>
      </c>
      <c r="F84" s="20">
        <f>F85+F88+F89+F90+F91+F92+F93+F94+F95+F97+F98+F99+F100+F101+F102</f>
        <v>11309784429322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1112262000453</v>
      </c>
      <c r="F85" s="21">
        <v>1223773552060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87819620903</v>
      </c>
      <c r="F88" s="21">
        <v>105245862031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159932961646</v>
      </c>
      <c r="F89" s="21">
        <v>155811044485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424289714582</v>
      </c>
      <c r="F90" s="21">
        <v>390581902326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2755223371390</v>
      </c>
      <c r="F91" s="21">
        <v>2515517991391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>
        <v>31763109129</v>
      </c>
      <c r="F94" s="21">
        <v>11339052952</v>
      </c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852115003820</v>
      </c>
      <c r="F95" s="21">
        <v>2338929607871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3933348628783</v>
      </c>
      <c r="F97" s="21">
        <v>4374474762318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>
        <v>3489000000</v>
      </c>
      <c r="F98" s="21">
        <v>46916880000</v>
      </c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114365525922</v>
      </c>
      <c r="F99" s="21">
        <v>147193773888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7824465774945</v>
      </c>
      <c r="F106" s="20">
        <f>SUM(F107:F119)</f>
        <v>8859259451938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>
        <v>17380359942</v>
      </c>
      <c r="F109" s="21">
        <v>605125933611</v>
      </c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56634951200</v>
      </c>
      <c r="F112" s="21">
        <v>51162499980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2990422074611</v>
      </c>
      <c r="F113" s="21">
        <v>1233148081341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4439363232867</v>
      </c>
      <c r="F114" s="21">
        <v>6844739293228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>
        <v>295401005651</v>
      </c>
      <c r="F117" s="21">
        <v>104224346904</v>
      </c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>
        <v>25264150674</v>
      </c>
      <c r="F118" s="21">
        <v>20859296874</v>
      </c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9096438971491</v>
      </c>
      <c r="F120" s="20">
        <f>F121+F139</f>
        <v>7968685261952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9096438971491</v>
      </c>
      <c r="F121" s="20">
        <f>F122+F125+F126+F127+F128+F129+F130+F131+F132+F133+F134+F137+F138</f>
        <v>7968685261952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11655490146106</v>
      </c>
      <c r="F122" s="20">
        <f>F123+F124</f>
        <v>11655490146106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11655490146106</v>
      </c>
      <c r="F123" s="21">
        <v>11655490146106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>
        <v>104589787286</v>
      </c>
      <c r="F127" s="21">
        <v>92101154370</v>
      </c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>
        <v>-3183669098823</v>
      </c>
      <c r="F129" s="21">
        <v>-3361142088449</v>
      </c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615734287908</v>
      </c>
      <c r="F131" s="21">
        <v>499315918118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>
        <v>7441981869</v>
      </c>
      <c r="F133" s="21">
        <v>10047431964</v>
      </c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-2919269435561</v>
      </c>
      <c r="F134" s="20">
        <f>F135+F136</f>
        <v>-3253886986559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-2955414008322</v>
      </c>
      <c r="F135" s="21">
        <v>-3694465947113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36144572761</v>
      </c>
      <c r="F136" s="21">
        <v>440578960554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2816121302706</v>
      </c>
      <c r="F138" s="21">
        <v>2326759686402</v>
      </c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26395513683064</v>
      </c>
      <c r="F147" s="20">
        <f>F83+F120</f>
        <v>28137729143212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B1">
      <selection activeCell="I27" sqref="I27"/>
    </sheetView>
  </sheetViews>
  <sheetFormatPr defaultColWidth="18.7109375" defaultRowHeight="12"/>
  <cols>
    <col min="1" max="1" width="30.140625" style="0" hidden="1" customWidth="1"/>
    <col min="2" max="2" width="49.28125" style="0" customWidth="1"/>
    <col min="3" max="3" width="7.7109375" style="0" hidden="1" customWidth="1"/>
    <col min="4" max="4" width="9.140625" style="0" hidden="1" customWidth="1"/>
    <col min="5" max="5" width="27.28125" style="0" customWidth="1"/>
    <col min="6" max="6" width="31.8515625" style="0" customWidth="1"/>
    <col min="7" max="7" width="34.140625" style="0" hidden="1" customWidth="1"/>
    <col min="8" max="8" width="31.7109375" style="0" hidden="1" customWidth="1"/>
  </cols>
  <sheetData>
    <row r="1" spans="1:7" ht="65.25" customHeight="1">
      <c r="A1" s="33" t="s">
        <v>496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497</v>
      </c>
      <c r="B3" s="35"/>
      <c r="C3" s="35"/>
      <c r="D3" s="35"/>
      <c r="E3" s="35"/>
    </row>
    <row r="4" spans="1:5" ht="15.75">
      <c r="A4" s="36" t="s">
        <v>498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12411629470435</v>
      </c>
      <c r="F9" s="21">
        <v>13572688206862</v>
      </c>
      <c r="G9" s="21">
        <v>325019798216</v>
      </c>
      <c r="H9" s="21">
        <v>426267931552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18291785741</v>
      </c>
      <c r="F10" s="21">
        <v>11793830687</v>
      </c>
      <c r="G10" s="21">
        <v>19501711</v>
      </c>
      <c r="H10" s="21">
        <v>25801545</v>
      </c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12393337684694</v>
      </c>
      <c r="F11" s="20">
        <f>F9-F10</f>
        <v>13560894376175</v>
      </c>
      <c r="G11" s="20">
        <f>G9-G10</f>
        <v>325000296505</v>
      </c>
      <c r="H11" s="20">
        <f>H9-H10</f>
        <v>426242130007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10995544134094</v>
      </c>
      <c r="F12" s="21">
        <v>12752366442588</v>
      </c>
      <c r="G12" s="21">
        <v>327089141831</v>
      </c>
      <c r="H12" s="21">
        <v>364977227050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1397793550600</v>
      </c>
      <c r="F13" s="20">
        <f>F11-F12</f>
        <v>808527933587</v>
      </c>
      <c r="G13" s="20">
        <f>G11-G12</f>
        <v>-2088845326</v>
      </c>
      <c r="H13" s="20">
        <f>H11-H12</f>
        <v>61264902957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430587584467</v>
      </c>
      <c r="F14" s="21">
        <v>291337849334</v>
      </c>
      <c r="G14" s="21">
        <v>11074155362</v>
      </c>
      <c r="H14" s="21">
        <v>1130924507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931933692854</v>
      </c>
      <c r="F15" s="21">
        <v>933311043218</v>
      </c>
      <c r="G15" s="21">
        <v>23421737827</v>
      </c>
      <c r="H15" s="21">
        <v>18285173416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746884968399</v>
      </c>
      <c r="F16" s="21">
        <v>843355606243</v>
      </c>
      <c r="G16" s="21">
        <v>22956934932</v>
      </c>
      <c r="H16" s="21">
        <v>18285173416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>
        <v>-68374305515</v>
      </c>
      <c r="F17" s="21">
        <v>262153925459</v>
      </c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90238962568</v>
      </c>
      <c r="F18" s="21">
        <v>84513995740</v>
      </c>
      <c r="G18" s="21">
        <v>2453556740</v>
      </c>
      <c r="H18" s="21">
        <v>2044203551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936305972933</v>
      </c>
      <c r="F19" s="21">
        <v>917425232177</v>
      </c>
      <c r="G19" s="21">
        <v>49357633292</v>
      </c>
      <c r="H19" s="21">
        <v>50115589154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-198471798803</v>
      </c>
      <c r="F20" s="20">
        <f>F13+F14-F15+F17-F18-F19</f>
        <v>-573230562755</v>
      </c>
      <c r="G20" s="20">
        <f>G13+G14-G15+G17-G18-G19</f>
        <v>-66247617823</v>
      </c>
      <c r="H20" s="20">
        <f>H13+H14-H15+H17-H18-H19</f>
        <v>-8049138657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817981430689</v>
      </c>
      <c r="F21" s="21">
        <v>1923610220203</v>
      </c>
      <c r="G21" s="21">
        <v>1543902909</v>
      </c>
      <c r="H21" s="21">
        <v>1114415505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119193729020</v>
      </c>
      <c r="F22" s="21">
        <v>416886887312</v>
      </c>
      <c r="G22" s="21">
        <v>2002615336</v>
      </c>
      <c r="H22" s="21">
        <v>2143291000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698787701669</v>
      </c>
      <c r="F23" s="20">
        <f>F21-F22</f>
        <v>1506723332891</v>
      </c>
      <c r="G23" s="20">
        <f>G21-G22</f>
        <v>-458712427</v>
      </c>
      <c r="H23" s="20">
        <f>H21-H22</f>
        <v>-1028875495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500315902866</v>
      </c>
      <c r="F24" s="20">
        <f>F20+F23</f>
        <v>933492770136</v>
      </c>
      <c r="G24" s="20">
        <f>G20+G23</f>
        <v>-66706330250</v>
      </c>
      <c r="H24" s="20">
        <f>H20+H23</f>
        <v>-9078014152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167510846200</v>
      </c>
      <c r="F25" s="21">
        <v>161229019684</v>
      </c>
      <c r="G25" s="21">
        <v>659469891</v>
      </c>
      <c r="H25" s="21">
        <v>1826059265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>
        <v>87613994009</v>
      </c>
      <c r="F26" s="21">
        <v>59902891099</v>
      </c>
      <c r="G26" s="21">
        <v>-1036633687</v>
      </c>
      <c r="H26" s="21">
        <v>-937922888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245191062657</v>
      </c>
      <c r="F27" s="20">
        <f>F24-F25-F26</f>
        <v>712360859353</v>
      </c>
      <c r="G27" s="20">
        <f>G24-G25-G26</f>
        <v>-66329166454</v>
      </c>
      <c r="H27" s="20">
        <f>H24-H25-H26</f>
        <v>-9966150529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135581837435</v>
      </c>
      <c r="F28" s="21">
        <v>557017741296</v>
      </c>
      <c r="G28" s="21">
        <v>-46473854022</v>
      </c>
      <c r="H28" s="21">
        <v>-8294783374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109609225222</v>
      </c>
      <c r="F29" s="21">
        <v>155343118057</v>
      </c>
      <c r="G29" s="21">
        <v>-19855312432</v>
      </c>
      <c r="H29" s="21">
        <v>-1671367155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>
        <v>-3007</v>
      </c>
      <c r="H30" s="21">
        <v>-537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>
        <v>-3007</v>
      </c>
      <c r="H31" s="21">
        <v>-537</v>
      </c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2019-02-13T03:49:58Z</dcterms:modified>
  <cp:category/>
  <cp:version/>
  <cp:contentType/>
  <cp:contentStatus/>
</cp:coreProperties>
</file>